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jordangowen/Downloads/"/>
    </mc:Choice>
  </mc:AlternateContent>
  <xr:revisionPtr revIDLastSave="0" documentId="8_{D19ACACF-1E27-E74E-B2C1-1D150315BD98}" xr6:coauthVersionLast="45" xr6:coauthVersionMax="45" xr10:uidLastSave="{00000000-0000-0000-0000-000000000000}"/>
  <bookViews>
    <workbookView xWindow="0" yWindow="460" windowWidth="33600" windowHeight="20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G42" i="1" s="1"/>
  <c r="F41" i="1"/>
  <c r="G41" i="1" s="1"/>
  <c r="G37" i="1"/>
  <c r="G33" i="1"/>
  <c r="G30" i="1"/>
  <c r="G29" i="1"/>
  <c r="G28" i="1"/>
  <c r="G27" i="1"/>
  <c r="G24" i="1"/>
  <c r="G23" i="1"/>
  <c r="G22" i="1"/>
  <c r="G19" i="1"/>
  <c r="G16" i="1"/>
  <c r="G15" i="1"/>
  <c r="G12" i="1"/>
  <c r="G9" i="1"/>
  <c r="G8" i="1"/>
  <c r="G7" i="1"/>
  <c r="G4" i="1"/>
  <c r="G45" i="1" s="1"/>
</calcChain>
</file>

<file path=xl/sharedStrings.xml><?xml version="1.0" encoding="utf-8"?>
<sst xmlns="http://schemas.openxmlformats.org/spreadsheetml/2006/main" count="83" uniqueCount="67">
  <si>
    <t>Quantity</t>
  </si>
  <si>
    <t>Product ID</t>
  </si>
  <si>
    <t>Prodcut Info</t>
  </si>
  <si>
    <t>Vendor</t>
  </si>
  <si>
    <t>List Unit Price</t>
  </si>
  <si>
    <t>Total</t>
  </si>
  <si>
    <t>MICROCONTROLLERS</t>
  </si>
  <si>
    <t>ATTINY1614-SSFRCT-ND</t>
  </si>
  <si>
    <t>IC MCU 8BIT 16KB FLASH 14SOIC</t>
  </si>
  <si>
    <t>Digi-key</t>
  </si>
  <si>
    <t>RESISTORS</t>
  </si>
  <si>
    <t>311-4.99KFRCT-ND</t>
  </si>
  <si>
    <t>RES 4.99K OHM 1-4W 1% 1206 SMD</t>
  </si>
  <si>
    <t>311-10.0KFRCT-ND</t>
  </si>
  <si>
    <t>RES 10.0K OHM 1-4W 1% 1206 SMD</t>
  </si>
  <si>
    <t>311-1.00KFRCT-ND</t>
  </si>
  <si>
    <t>RES 1.00K OHM 1-4W 1% 1206 SMD-</t>
  </si>
  <si>
    <t>CAPACITORS</t>
  </si>
  <si>
    <t>445-1423-1-ND</t>
  </si>
  <si>
    <t>CAP CER 1UF 50V X7R 10% 1206-</t>
  </si>
  <si>
    <t>LEDS</t>
  </si>
  <si>
    <t>NeoPixel Ring - 16 x 5050 RGB LED with Integrated Drivers</t>
  </si>
  <si>
    <t>Adafruit</t>
  </si>
  <si>
    <t>160-1167-1-ND</t>
  </si>
  <si>
    <t>LED RED CLEAR 1206 SMD-</t>
  </si>
  <si>
    <t>PHOTOTRANSISTOR</t>
  </si>
  <si>
    <t>1080-1380-1-ND</t>
  </si>
  <si>
    <t>Phototransistor 940nm Top View 1206 visible</t>
  </si>
  <si>
    <t>HEADERS</t>
  </si>
  <si>
    <t>6-146132-4-ND</t>
  </si>
  <si>
    <t>CONN HEADER SMD 40POS 2.54MM</t>
  </si>
  <si>
    <t>609-5160-1-ND</t>
  </si>
  <si>
    <t>4 Positions Header Connector 0.100" (2.54mm) Surface Mount</t>
  </si>
  <si>
    <t>609-5161-1-ND</t>
  </si>
  <si>
    <t>6 Positions Header Connector 0.100" (2.54mm) Surface Mount</t>
  </si>
  <si>
    <t>POWER/WIRING</t>
  </si>
  <si>
    <t>JVN5V3ABK</t>
  </si>
  <si>
    <t>JOVNO UL Listed 5V 3A Power Supply Adapter</t>
  </si>
  <si>
    <t>Amazon</t>
  </si>
  <si>
    <t>B077QD4G3Q</t>
  </si>
  <si>
    <t>Female DC Power Adapter 5.5mm x 2.1mm</t>
  </si>
  <si>
    <t>1528-1162-ND</t>
  </si>
  <si>
    <t>M/F Jumper Wires 6" (40pcs)</t>
  </si>
  <si>
    <t>1528-1379-ND</t>
  </si>
  <si>
    <t>F/F Jumper Wires 6" (40pcs)</t>
  </si>
  <si>
    <t>PCB MATERIAL</t>
  </si>
  <si>
    <t>B01MCVLDDZ</t>
  </si>
  <si>
    <t>70mm x 100mm MCIGICM FR-4 Copper Clad PCB Laminate Circuit Board</t>
  </si>
  <si>
    <t>WOOD COMPONENTS</t>
  </si>
  <si>
    <t>Qty</t>
  </si>
  <si>
    <t>Wood Type</t>
  </si>
  <si>
    <t>Dimensions</t>
  </si>
  <si>
    <t>$ per board ft</t>
  </si>
  <si>
    <t>total board feet</t>
  </si>
  <si>
    <t>Cherry</t>
  </si>
  <si>
    <t>8" x 8" x 1.5" Solid stock</t>
  </si>
  <si>
    <t>https://www.advantagelumber.com/cherry.htm</t>
  </si>
  <si>
    <t>PRINTED COMPONENTS</t>
  </si>
  <si>
    <t>Component</t>
  </si>
  <si>
    <t>Filament type</t>
  </si>
  <si>
    <t>Filament $ per kg</t>
  </si>
  <si>
    <t>Print Length (m)</t>
  </si>
  <si>
    <t>Print Weight (kg)</t>
  </si>
  <si>
    <t>Shade</t>
  </si>
  <si>
    <t>PLA</t>
  </si>
  <si>
    <t>Skirt</t>
  </si>
  <si>
    <t>total cost of material: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</si>
</sst>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>
    <font>
      <sz val="10"/>
      <color rgb="FF000000"/>
      <name val="Arial"/>
    </font>
    <font>
      <b/>
      <u/>
      <sz val="11"/>
      <color rgb="FF000000"/>
      <name val="Arial"/>
    </font>
    <font>
      <b/>
      <u/>
      <sz val="11"/>
      <color rgb="FF000000"/>
      <name val="Arial"/>
    </font>
    <font>
      <b/>
      <u/>
      <sz val="11"/>
      <color rgb="FF000000"/>
      <name val="Arial"/>
    </font>
    <font>
      <b/>
      <u/>
      <sz val="11"/>
      <color rgb="FF000000"/>
      <name val="Arial"/>
    </font>
    <font>
      <b/>
      <u/>
      <sz val="11"/>
      <color theme="1"/>
      <name val="Arial"/>
    </font>
    <font>
      <sz val="11"/>
      <color theme="1"/>
      <name val="Arial"/>
    </font>
    <font>
      <sz val="14"/>
      <color rgb="FF000000"/>
      <name val="Arial"/>
    </font>
    <font>
      <sz val="11"/>
      <color rgb="FF000000"/>
      <name val="Arial"/>
    </font>
    <font>
      <sz val="10"/>
      <color theme="1"/>
      <name val="Arial"/>
    </font>
    <font>
      <sz val="10"/>
      <name val="Arial"/>
    </font>
    <font>
      <sz val="14"/>
      <color theme="1"/>
      <name val="Arial"/>
    </font>
    <font>
      <u/>
      <sz val="11"/>
      <color rgb="FF1155CC"/>
      <name val="Arial"/>
    </font>
    <font>
      <b/>
      <sz val="11"/>
      <color rgb="FF000000"/>
      <name val="Arial"/>
    </font>
    <font>
      <sz val="11"/>
      <color rgb="FF333333"/>
      <name val="Arial"/>
    </font>
    <font>
      <sz val="11"/>
      <color rgb="FF0F1111"/>
      <name val="Arial"/>
    </font>
    <font>
      <b/>
      <u/>
      <sz val="11"/>
      <color rgb="FF000000"/>
      <name val="Arial"/>
    </font>
    <font>
      <b/>
      <u/>
      <sz val="11"/>
      <color rgb="FF000000"/>
      <name val="Arial"/>
    </font>
    <font>
      <b/>
      <sz val="10"/>
      <color theme="1"/>
      <name val="Arial"/>
    </font>
    <font>
      <b/>
      <sz val="11"/>
      <color rgb="FF0F1111"/>
      <name val="Arial"/>
    </font>
    <font>
      <b/>
      <sz val="11"/>
      <color theme="1"/>
      <name val="Arial"/>
    </font>
    <font>
      <u/>
      <sz val="11"/>
      <color rgb="FF0000FF"/>
      <name val="Arial"/>
    </font>
    <font>
      <b/>
      <sz val="14"/>
      <color theme="1"/>
      <name val="Arial"/>
    </font>
    <font>
      <sz val="10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/>
    <xf numFmtId="0" fontId="8" fillId="3" borderId="0" xfId="0" applyFont="1" applyFill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44" fontId="8" fillId="3" borderId="1" xfId="0" applyNumberFormat="1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44" fontId="9" fillId="0" borderId="0" xfId="0" applyNumberFormat="1" applyFont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right"/>
    </xf>
    <xf numFmtId="0" fontId="6" fillId="0" borderId="0" xfId="0" applyFont="1" applyAlignment="1"/>
    <xf numFmtId="0" fontId="6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/>
    <xf numFmtId="0" fontId="6" fillId="0" borderId="1" xfId="0" applyFont="1" applyBorder="1"/>
    <xf numFmtId="44" fontId="6" fillId="0" borderId="1" xfId="0" applyNumberFormat="1" applyFont="1" applyBorder="1"/>
    <xf numFmtId="0" fontId="8" fillId="3" borderId="0" xfId="0" applyFont="1" applyFill="1" applyAlignment="1"/>
    <xf numFmtId="0" fontId="8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right"/>
    </xf>
    <xf numFmtId="0" fontId="13" fillId="3" borderId="0" xfId="0" applyFont="1" applyFill="1" applyAlignment="1">
      <alignment horizontal="left"/>
    </xf>
    <xf numFmtId="0" fontId="14" fillId="3" borderId="1" xfId="0" applyFont="1" applyFill="1" applyBorder="1" applyAlignment="1">
      <alignment vertical="top"/>
    </xf>
    <xf numFmtId="0" fontId="9" fillId="0" borderId="1" xfId="0" applyFont="1" applyBorder="1" applyAlignment="1"/>
    <xf numFmtId="0" fontId="15" fillId="3" borderId="1" xfId="0" applyFont="1" applyFill="1" applyBorder="1" applyAlignment="1"/>
    <xf numFmtId="0" fontId="16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0" borderId="0" xfId="0" applyFont="1" applyAlignment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19" fillId="3" borderId="1" xfId="0" applyFont="1" applyFill="1" applyBorder="1" applyAlignment="1"/>
    <xf numFmtId="0" fontId="20" fillId="0" borderId="1" xfId="0" applyFont="1" applyBorder="1" applyAlignment="1"/>
    <xf numFmtId="0" fontId="21" fillId="0" borderId="1" xfId="0" applyFont="1" applyBorder="1" applyAlignment="1"/>
    <xf numFmtId="0" fontId="18" fillId="0" borderId="1" xfId="0" applyFont="1" applyBorder="1" applyAlignment="1"/>
    <xf numFmtId="0" fontId="20" fillId="0" borderId="1" xfId="0" applyFont="1" applyBorder="1" applyAlignment="1">
      <alignment horizontal="center"/>
    </xf>
    <xf numFmtId="0" fontId="22" fillId="0" borderId="0" xfId="0" applyFont="1" applyAlignment="1"/>
    <xf numFmtId="44" fontId="2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7" fillId="3" borderId="4" xfId="0" applyFont="1" applyFill="1" applyBorder="1" applyAlignment="1">
      <alignment horizontal="left"/>
    </xf>
    <xf numFmtId="0" fontId="10" fillId="0" borderId="5" xfId="0" applyFont="1" applyBorder="1"/>
    <xf numFmtId="0" fontId="6" fillId="0" borderId="0" xfId="0" applyFont="1" applyAlignment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/>
    <xf numFmtId="0" fontId="8" fillId="0" borderId="0" xfId="0" applyFont="1" applyAlignment="1"/>
    <xf numFmtId="0" fontId="8" fillId="3" borderId="0" xfId="0" applyFont="1" applyFill="1" applyBorder="1" applyAlignment="1">
      <alignment horizontal="left"/>
    </xf>
    <xf numFmtId="0" fontId="6" fillId="0" borderId="0" xfId="0" applyFont="1" applyBorder="1"/>
    <xf numFmtId="0" fontId="0" fillId="0" borderId="0" xfId="0" applyFont="1" applyBorder="1" applyAlignment="1"/>
    <xf numFmtId="0" fontId="23" fillId="3" borderId="0" xfId="0" applyFont="1" applyFill="1" applyBorder="1" applyAlignment="1"/>
    <xf numFmtId="0" fontId="6" fillId="0" borderId="7" xfId="0" applyFont="1" applyBorder="1"/>
    <xf numFmtId="0" fontId="0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dvantagelumber.com/cherry.htm" TargetMode="External"/><Relationship Id="rId1" Type="http://schemas.openxmlformats.org/officeDocument/2006/relationships/hyperlink" Target="https://www.adafruit.com/product/1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14"/>
  <sheetViews>
    <sheetView tabSelected="1" workbookViewId="0">
      <pane ySplit="1" topLeftCell="A2" activePane="bottomLeft" state="frozen"/>
      <selection pane="bottomLeft" activeCell="J58" sqref="J58"/>
    </sheetView>
  </sheetViews>
  <sheetFormatPr baseColWidth="10" defaultColWidth="14.5" defaultRowHeight="15.75" customHeight="1"/>
  <cols>
    <col min="1" max="1" width="25" customWidth="1"/>
    <col min="2" max="2" width="23.33203125" customWidth="1"/>
    <col min="3" max="3" width="62.5" customWidth="1"/>
    <col min="4" max="4" width="23.33203125" customWidth="1"/>
    <col min="5" max="5" width="18" customWidth="1"/>
    <col min="6" max="6" width="19.1640625" customWidth="1"/>
    <col min="7" max="7" width="29.1640625" customWidth="1"/>
    <col min="8" max="8" width="24.33203125" customWidth="1"/>
  </cols>
  <sheetData>
    <row r="1" spans="1:25" ht="15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  <c r="G1" s="4" t="s">
        <v>5</v>
      </c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>
      <c r="A2" s="7"/>
      <c r="B2" s="7"/>
      <c r="C2" s="7"/>
      <c r="D2" s="7"/>
      <c r="E2" s="7"/>
      <c r="F2" s="7"/>
      <c r="H2" s="8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>
      <c r="A3" s="54" t="s">
        <v>6</v>
      </c>
      <c r="B3" s="55"/>
      <c r="C3" s="55"/>
      <c r="D3" s="55"/>
      <c r="E3" s="55"/>
      <c r="F3" s="55"/>
      <c r="H3" s="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5.75" customHeight="1">
      <c r="A4" s="9">
        <v>1</v>
      </c>
      <c r="B4" s="10" t="s">
        <v>7</v>
      </c>
      <c r="C4" s="10" t="s">
        <v>8</v>
      </c>
      <c r="D4" s="10" t="s">
        <v>9</v>
      </c>
      <c r="E4" s="11">
        <v>0.67</v>
      </c>
      <c r="F4" s="12"/>
      <c r="G4" s="13">
        <f>PRODUCT(E4*A4)</f>
        <v>0.67</v>
      </c>
      <c r="H4" s="8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>
      <c r="A5" s="14"/>
      <c r="B5" s="14"/>
      <c r="C5" s="14"/>
      <c r="D5" s="14"/>
      <c r="E5" s="14"/>
      <c r="F5" s="14"/>
      <c r="G5" s="15"/>
      <c r="H5" s="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>
      <c r="A6" s="56" t="s">
        <v>10</v>
      </c>
      <c r="B6" s="55"/>
      <c r="C6" s="55"/>
      <c r="D6" s="55"/>
      <c r="E6" s="55"/>
      <c r="F6" s="55"/>
      <c r="G6" s="15"/>
      <c r="H6" s="8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.75" customHeight="1">
      <c r="A7" s="16">
        <v>1</v>
      </c>
      <c r="B7" s="17" t="s">
        <v>11</v>
      </c>
      <c r="C7" s="17" t="s">
        <v>12</v>
      </c>
      <c r="D7" s="17" t="s">
        <v>9</v>
      </c>
      <c r="E7" s="18">
        <v>0.01</v>
      </c>
      <c r="F7" s="12"/>
      <c r="G7" s="13">
        <f t="shared" ref="G7:G9" si="0">PRODUCT(E7*A7)</f>
        <v>0.01</v>
      </c>
      <c r="H7" s="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5.75" customHeight="1">
      <c r="A8" s="19">
        <v>1</v>
      </c>
      <c r="B8" s="20" t="s">
        <v>13</v>
      </c>
      <c r="C8" s="20" t="s">
        <v>14</v>
      </c>
      <c r="D8" s="20" t="s">
        <v>9</v>
      </c>
      <c r="E8" s="21">
        <v>0.01</v>
      </c>
      <c r="F8" s="12"/>
      <c r="G8" s="13">
        <f t="shared" si="0"/>
        <v>0.01</v>
      </c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5.75" customHeight="1">
      <c r="A9" s="9">
        <v>1</v>
      </c>
      <c r="B9" s="10" t="s">
        <v>15</v>
      </c>
      <c r="C9" s="10" t="s">
        <v>16</v>
      </c>
      <c r="D9" s="10" t="s">
        <v>9</v>
      </c>
      <c r="E9" s="11">
        <v>0.01</v>
      </c>
      <c r="F9" s="12"/>
      <c r="G9" s="13">
        <f t="shared" si="0"/>
        <v>0.01</v>
      </c>
      <c r="H9" s="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.75" customHeight="1">
      <c r="A10" s="57"/>
      <c r="B10" s="55"/>
      <c r="C10" s="55"/>
      <c r="D10" s="55"/>
      <c r="E10" s="55"/>
      <c r="F10" s="55"/>
      <c r="G10" s="15"/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>
      <c r="A11" s="58" t="s">
        <v>17</v>
      </c>
      <c r="B11" s="55"/>
      <c r="C11" s="55"/>
      <c r="D11" s="55"/>
      <c r="E11" s="55"/>
      <c r="F11" s="59"/>
      <c r="G11" s="15"/>
      <c r="H11" s="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5.75" customHeight="1">
      <c r="A12" s="9">
        <v>1</v>
      </c>
      <c r="B12" s="10" t="s">
        <v>18</v>
      </c>
      <c r="C12" s="10" t="s">
        <v>19</v>
      </c>
      <c r="D12" s="10" t="s">
        <v>9</v>
      </c>
      <c r="E12" s="11">
        <v>7.0000000000000007E-2</v>
      </c>
      <c r="F12" s="12"/>
      <c r="G12" s="13">
        <f>PRODUCT(E12*A12)</f>
        <v>7.0000000000000007E-2</v>
      </c>
      <c r="H12" s="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5.75" customHeight="1">
      <c r="A13" s="60"/>
      <c r="B13" s="55"/>
      <c r="C13" s="55"/>
      <c r="D13" s="55"/>
      <c r="E13" s="55"/>
      <c r="F13" s="55"/>
      <c r="G13" s="1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61" t="s">
        <v>20</v>
      </c>
      <c r="B14" s="55"/>
      <c r="C14" s="55"/>
      <c r="D14" s="55"/>
      <c r="E14" s="55"/>
      <c r="F14" s="55"/>
      <c r="G14" s="1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.75" customHeight="1">
      <c r="A15" s="23">
        <v>1</v>
      </c>
      <c r="B15" s="24">
        <v>1463</v>
      </c>
      <c r="C15" s="25" t="s">
        <v>21</v>
      </c>
      <c r="D15" s="26" t="s">
        <v>22</v>
      </c>
      <c r="E15" s="25">
        <v>9.9499999999999993</v>
      </c>
      <c r="F15" s="27"/>
      <c r="G15" s="28">
        <f t="shared" ref="G15:G16" si="1">PRODUCT(E15*A15)</f>
        <v>9.9499999999999993</v>
      </c>
      <c r="H15" s="8"/>
      <c r="I15" s="29"/>
      <c r="J15" s="29"/>
      <c r="K15" s="29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customHeight="1">
      <c r="A16" s="30">
        <v>1</v>
      </c>
      <c r="B16" s="31" t="s">
        <v>23</v>
      </c>
      <c r="C16" s="31" t="s">
        <v>24</v>
      </c>
      <c r="D16" s="31" t="s">
        <v>9</v>
      </c>
      <c r="E16" s="32">
        <v>0.13</v>
      </c>
      <c r="F16" s="12"/>
      <c r="G16" s="13">
        <f t="shared" si="1"/>
        <v>0.13</v>
      </c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customHeight="1">
      <c r="A17" s="62"/>
      <c r="B17" s="55"/>
      <c r="C17" s="55"/>
      <c r="D17" s="55"/>
      <c r="E17" s="55"/>
      <c r="F17" s="55"/>
      <c r="G17" s="1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>
      <c r="A18" s="63" t="s">
        <v>25</v>
      </c>
      <c r="B18" s="55"/>
      <c r="C18" s="55"/>
      <c r="D18" s="55"/>
      <c r="E18" s="55"/>
      <c r="F18" s="55"/>
      <c r="G18" s="1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75" customHeight="1">
      <c r="A19" s="16">
        <v>1</v>
      </c>
      <c r="B19" s="17" t="s">
        <v>26</v>
      </c>
      <c r="C19" s="17" t="s">
        <v>27</v>
      </c>
      <c r="D19" s="17" t="s">
        <v>9</v>
      </c>
      <c r="E19" s="18">
        <v>0.15</v>
      </c>
      <c r="F19" s="12"/>
      <c r="G19" s="13">
        <f>PRODUCT(E19*A19)</f>
        <v>0.15</v>
      </c>
      <c r="H19" s="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.75" customHeight="1">
      <c r="A20" s="64"/>
      <c r="B20" s="55"/>
      <c r="C20" s="55"/>
      <c r="D20" s="55"/>
      <c r="E20" s="55"/>
      <c r="F20" s="5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>
      <c r="A21" s="54" t="s">
        <v>28</v>
      </c>
      <c r="B21" s="55"/>
      <c r="C21" s="55"/>
      <c r="D21" s="55"/>
      <c r="E21" s="55"/>
      <c r="F21" s="5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5.75" customHeight="1">
      <c r="A22" s="16">
        <v>2</v>
      </c>
      <c r="B22" s="17" t="s">
        <v>29</v>
      </c>
      <c r="C22" s="17" t="s">
        <v>30</v>
      </c>
      <c r="D22" s="17" t="s">
        <v>9</v>
      </c>
      <c r="E22" s="18">
        <v>3.19</v>
      </c>
      <c r="F22" s="12"/>
      <c r="G22" s="13">
        <f t="shared" ref="G22:G24" si="2">PRODUCT(E22*A22)</f>
        <v>6.38</v>
      </c>
      <c r="H22" s="3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5.75" customHeight="1">
      <c r="A23" s="16">
        <v>2</v>
      </c>
      <c r="B23" s="17" t="s">
        <v>31</v>
      </c>
      <c r="C23" s="17" t="s">
        <v>32</v>
      </c>
      <c r="D23" s="17" t="s">
        <v>9</v>
      </c>
      <c r="E23" s="18">
        <v>0.66</v>
      </c>
      <c r="F23" s="12"/>
      <c r="G23" s="13">
        <f t="shared" si="2"/>
        <v>1.32</v>
      </c>
      <c r="H23" s="3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5.75" customHeight="1">
      <c r="A24" s="16">
        <v>1</v>
      </c>
      <c r="B24" s="17" t="s">
        <v>33</v>
      </c>
      <c r="C24" s="17" t="s">
        <v>34</v>
      </c>
      <c r="D24" s="17" t="s">
        <v>9</v>
      </c>
      <c r="E24" s="18">
        <v>0.6</v>
      </c>
      <c r="F24" s="12"/>
      <c r="G24" s="13">
        <f t="shared" si="2"/>
        <v>0.6</v>
      </c>
      <c r="H24" s="3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>
      <c r="A25" s="63"/>
      <c r="B25" s="55"/>
      <c r="C25" s="55"/>
      <c r="D25" s="55"/>
      <c r="E25" s="55"/>
      <c r="F25" s="5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>
      <c r="A26" s="63" t="s">
        <v>35</v>
      </c>
      <c r="B26" s="55"/>
      <c r="C26" s="55"/>
      <c r="D26" s="55"/>
      <c r="E26" s="55"/>
      <c r="F26" s="5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customHeight="1">
      <c r="A27" s="23">
        <v>1</v>
      </c>
      <c r="B27" s="34" t="s">
        <v>36</v>
      </c>
      <c r="C27" s="25" t="s">
        <v>37</v>
      </c>
      <c r="D27" s="25" t="s">
        <v>38</v>
      </c>
      <c r="E27" s="35">
        <v>10.66</v>
      </c>
      <c r="F27" s="27"/>
      <c r="G27" s="13">
        <f t="shared" ref="G27:G30" si="3">PRODUCT(E27*A27)</f>
        <v>10.66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customHeight="1">
      <c r="A28" s="23">
        <v>1</v>
      </c>
      <c r="B28" s="34" t="s">
        <v>39</v>
      </c>
      <c r="C28" s="36" t="s">
        <v>40</v>
      </c>
      <c r="D28" s="25" t="s">
        <v>38</v>
      </c>
      <c r="E28" s="25">
        <v>0.53</v>
      </c>
      <c r="F28" s="37"/>
      <c r="G28" s="13">
        <f t="shared" si="3"/>
        <v>0.53</v>
      </c>
      <c r="H28" s="38"/>
      <c r="I28" s="39"/>
      <c r="J28" s="39"/>
      <c r="K28" s="3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5.75" customHeight="1">
      <c r="A29" s="40">
        <v>1</v>
      </c>
      <c r="B29" s="41" t="s">
        <v>41</v>
      </c>
      <c r="C29" s="41" t="s">
        <v>42</v>
      </c>
      <c r="D29" s="17" t="s">
        <v>9</v>
      </c>
      <c r="E29" s="42">
        <v>3.95</v>
      </c>
      <c r="F29" s="11"/>
      <c r="G29" s="13">
        <f t="shared" si="3"/>
        <v>3.95</v>
      </c>
      <c r="H29" s="38"/>
      <c r="I29" s="39"/>
      <c r="J29" s="39"/>
      <c r="K29" s="39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5.75" customHeight="1">
      <c r="A30" s="40">
        <v>1</v>
      </c>
      <c r="B30" s="41" t="s">
        <v>43</v>
      </c>
      <c r="C30" s="41" t="s">
        <v>44</v>
      </c>
      <c r="D30" s="17" t="s">
        <v>9</v>
      </c>
      <c r="E30" s="42">
        <v>3.95</v>
      </c>
      <c r="F30" s="11"/>
      <c r="G30" s="13">
        <f t="shared" si="3"/>
        <v>3.95</v>
      </c>
      <c r="H30" s="38"/>
      <c r="I30" s="39"/>
      <c r="J30" s="39"/>
      <c r="K30" s="3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customHeight="1">
      <c r="A31" s="60"/>
      <c r="B31" s="55"/>
      <c r="C31" s="55"/>
      <c r="D31" s="55"/>
      <c r="E31" s="55"/>
      <c r="F31" s="55"/>
      <c r="H31" s="43"/>
      <c r="I31" s="43"/>
      <c r="J31" s="43"/>
      <c r="K31" s="4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>
      <c r="A32" s="63" t="s">
        <v>45</v>
      </c>
      <c r="B32" s="55"/>
      <c r="C32" s="55"/>
      <c r="D32" s="55"/>
      <c r="E32" s="55"/>
      <c r="F32" s="55"/>
      <c r="H32" s="43"/>
      <c r="I32" s="43"/>
      <c r="J32" s="43"/>
      <c r="K32" s="4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customHeight="1">
      <c r="A33" s="44">
        <v>1</v>
      </c>
      <c r="B33" s="34" t="s">
        <v>46</v>
      </c>
      <c r="C33" s="36" t="s">
        <v>47</v>
      </c>
      <c r="D33" s="25" t="s">
        <v>38</v>
      </c>
      <c r="E33" s="45">
        <v>0.69</v>
      </c>
      <c r="F33" s="27"/>
      <c r="G33" s="13">
        <f>PRODUCT(E33*A33)</f>
        <v>0.69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>
      <c r="A35" s="63" t="s">
        <v>48</v>
      </c>
      <c r="B35" s="55"/>
      <c r="C35" s="55"/>
      <c r="D35" s="55"/>
      <c r="E35" s="55"/>
      <c r="F35" s="5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75" customHeight="1">
      <c r="A36" s="46" t="s">
        <v>49</v>
      </c>
      <c r="B36" s="47" t="s">
        <v>50</v>
      </c>
      <c r="C36" s="48" t="s">
        <v>51</v>
      </c>
      <c r="D36" s="48" t="s">
        <v>3</v>
      </c>
      <c r="E36" s="48" t="s">
        <v>52</v>
      </c>
      <c r="F36" s="48" t="s">
        <v>53</v>
      </c>
      <c r="G36" s="2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customHeight="1">
      <c r="A37" s="23">
        <v>1</v>
      </c>
      <c r="B37" s="25" t="s">
        <v>54</v>
      </c>
      <c r="C37" s="25" t="s">
        <v>55</v>
      </c>
      <c r="D37" s="49" t="s">
        <v>56</v>
      </c>
      <c r="E37" s="25">
        <v>4.95</v>
      </c>
      <c r="F37" s="25">
        <v>0.67</v>
      </c>
      <c r="G37" s="13">
        <f>PRODUCT(E37*F37)</f>
        <v>3.3165000000000004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>
      <c r="A39" s="63" t="s">
        <v>57</v>
      </c>
      <c r="B39" s="55"/>
      <c r="C39" s="55"/>
      <c r="D39" s="55"/>
      <c r="E39" s="55"/>
      <c r="F39" s="55"/>
      <c r="G39" s="5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75" customHeight="1">
      <c r="A40" s="46" t="s">
        <v>49</v>
      </c>
      <c r="B40" s="50" t="s">
        <v>58</v>
      </c>
      <c r="C40" s="51" t="s">
        <v>59</v>
      </c>
      <c r="D40" s="48" t="s">
        <v>60</v>
      </c>
      <c r="E40" s="48" t="s">
        <v>61</v>
      </c>
      <c r="F40" s="48" t="s">
        <v>62</v>
      </c>
      <c r="G40" s="25"/>
      <c r="H40" s="22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5.75" customHeight="1">
      <c r="A41" s="44">
        <v>1</v>
      </c>
      <c r="B41" s="35" t="s">
        <v>63</v>
      </c>
      <c r="C41" s="25" t="s">
        <v>64</v>
      </c>
      <c r="D41" s="25">
        <v>25</v>
      </c>
      <c r="E41" s="25">
        <v>60.75</v>
      </c>
      <c r="F41" s="25">
        <f>181.2/1000</f>
        <v>0.1812</v>
      </c>
      <c r="G41" s="13">
        <f t="shared" ref="G41:G42" si="4">D41*F41</f>
        <v>4.53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.75" customHeight="1">
      <c r="A42" s="44">
        <v>1</v>
      </c>
      <c r="B42" s="35" t="s">
        <v>65</v>
      </c>
      <c r="C42" s="25" t="s">
        <v>64</v>
      </c>
      <c r="D42" s="25">
        <v>29</v>
      </c>
      <c r="E42" s="25">
        <v>29.9</v>
      </c>
      <c r="F42" s="25">
        <f>86.8/1000</f>
        <v>8.6800000000000002E-2</v>
      </c>
      <c r="G42" s="13">
        <f t="shared" si="4"/>
        <v>2.5171999999999999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customHeight="1">
      <c r="A43" s="6"/>
      <c r="B43" s="6"/>
      <c r="C43" s="6"/>
      <c r="D43" s="6"/>
      <c r="E43" s="6"/>
      <c r="F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>
      <c r="A44" s="6"/>
      <c r="B44" s="6"/>
      <c r="C44" s="6"/>
      <c r="D44" s="6"/>
      <c r="E44" s="6"/>
      <c r="F44" s="6"/>
      <c r="G44" s="52" t="s">
        <v>66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customHeight="1">
      <c r="A45" s="6"/>
      <c r="B45" s="6"/>
      <c r="C45" s="6"/>
      <c r="D45" s="6"/>
      <c r="E45" s="6"/>
      <c r="F45" s="6"/>
      <c r="G45" s="53">
        <f>SUM(G4:G42)</f>
        <v>49.443700000000007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5.75" customHeight="1">
      <c r="A48" s="6"/>
      <c r="B48" s="6"/>
      <c r="C48" s="6"/>
      <c r="D48" s="6"/>
      <c r="E48" s="6"/>
      <c r="F48" s="6"/>
      <c r="G48" s="6"/>
      <c r="H48" s="6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5.75" customHeight="1">
      <c r="A49" s="6"/>
      <c r="B49" s="6"/>
      <c r="C49" s="6"/>
      <c r="D49" s="6"/>
      <c r="E49" s="6"/>
      <c r="F49" s="6"/>
      <c r="G49" s="6"/>
      <c r="H49" s="65"/>
      <c r="I49" s="66"/>
      <c r="J49" s="66"/>
      <c r="K49" s="66"/>
      <c r="L49" s="66"/>
      <c r="M49" s="66"/>
      <c r="N49" s="6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5">
      <c r="A50" s="6"/>
      <c r="B50" s="6"/>
      <c r="C50" s="6"/>
      <c r="D50" s="6"/>
      <c r="E50" s="6"/>
      <c r="F50" s="6"/>
      <c r="G50" s="6"/>
      <c r="H50" s="67"/>
      <c r="I50" s="68"/>
      <c r="J50" s="68"/>
      <c r="K50" s="68"/>
      <c r="L50" s="66"/>
      <c r="M50" s="66"/>
      <c r="N50" s="6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5.75" customHeight="1">
      <c r="A51" s="6"/>
      <c r="B51" s="6"/>
      <c r="C51" s="6"/>
      <c r="D51" s="6"/>
      <c r="E51" s="6"/>
      <c r="F51" s="6"/>
      <c r="G51" s="6"/>
      <c r="H51" s="65"/>
      <c r="I51" s="67"/>
      <c r="J51" s="65"/>
      <c r="K51" s="68"/>
      <c r="L51" s="68"/>
      <c r="M51" s="68"/>
      <c r="N51" s="6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5.75" customHeight="1">
      <c r="A52" s="6"/>
      <c r="B52" s="6"/>
      <c r="C52" s="6"/>
      <c r="D52" s="6"/>
      <c r="E52" s="6"/>
      <c r="F52" s="6"/>
      <c r="G52" s="6"/>
      <c r="H52" s="65"/>
      <c r="I52" s="67"/>
      <c r="J52" s="65"/>
      <c r="K52" s="68"/>
      <c r="L52" s="68"/>
      <c r="M52" s="68"/>
      <c r="N52" s="6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5.75" customHeight="1">
      <c r="A53" s="6"/>
      <c r="B53" s="6"/>
      <c r="C53" s="6"/>
      <c r="D53" s="6"/>
      <c r="E53" s="6"/>
      <c r="F53" s="6"/>
      <c r="G53" s="6"/>
      <c r="H53" s="66"/>
      <c r="I53" s="70"/>
      <c r="J53" s="69"/>
      <c r="K53" s="69"/>
      <c r="L53" s="69"/>
      <c r="M53" s="69"/>
      <c r="N53" s="69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4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4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4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4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4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4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4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4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4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4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4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4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4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4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4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4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4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4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4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4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4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4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4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4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4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4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4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4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4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4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4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4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4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4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4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4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4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4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4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4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4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4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4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4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4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4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4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4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4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4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4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4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4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4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4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4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4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4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4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4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4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4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4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4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4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4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4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4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4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4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4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4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4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4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4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4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4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4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4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4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4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4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4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4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4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4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4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4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4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4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4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4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4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4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4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4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4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4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4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4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4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4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4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4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4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4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4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4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4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4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4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4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4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4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4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4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4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4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4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4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4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4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4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4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4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4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4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4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4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4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4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4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4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4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4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4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4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4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4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4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4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4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4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4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4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4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4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4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4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4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4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4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4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4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4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4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4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4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4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4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4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4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4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4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4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4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4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4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4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4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4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4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4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4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4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4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4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4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4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4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4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4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4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4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4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4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4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4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4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4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4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4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4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4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4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4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4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4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4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4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4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4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4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4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4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4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4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4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4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4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4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4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4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4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4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4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4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4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4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4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4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4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4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4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4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4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4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4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4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4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4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4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4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4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4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4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4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4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4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4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4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4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4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4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4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4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4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4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4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4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4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4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4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4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4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4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4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4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4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4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4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4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4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4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4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4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4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4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4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4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4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4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4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4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4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4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4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4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4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4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4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4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4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4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4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4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4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4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4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4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4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4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4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4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4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4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4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4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4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4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4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4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4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4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4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4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4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4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4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4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4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4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4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4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4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4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4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4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4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4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4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4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4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4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4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4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4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4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4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4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4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4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4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4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4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4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4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4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4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4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4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4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4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4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4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4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4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4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4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4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4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4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4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4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4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4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4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4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4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4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4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4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4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4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4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4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4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4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4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4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4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4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4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4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4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4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4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4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4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4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4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4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4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4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4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4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4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4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4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4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4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4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4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4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4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4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4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4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4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4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4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4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4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4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4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4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4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4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4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4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4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4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4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4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4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4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4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4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4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4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4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4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4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4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4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4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4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4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4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4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4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4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4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4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4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4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4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4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4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4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4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4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4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4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4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4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4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4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4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4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4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4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4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4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4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4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4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4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4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4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4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4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4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4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4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4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4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4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4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4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4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4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4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4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4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4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4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4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4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4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4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4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4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4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4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4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4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4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4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4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4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4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4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4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4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4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4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4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4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4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4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4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4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4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4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4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4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4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4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4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4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4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4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4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4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4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4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4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4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4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4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4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4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4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4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4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4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4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4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4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4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4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4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4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4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4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4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4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4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4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4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4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4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4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4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4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4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4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4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4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4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4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4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4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4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4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4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4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4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4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4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4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4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4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4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4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4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4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4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4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4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4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4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4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4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4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4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4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4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4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4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4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4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4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4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4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4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4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4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4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4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4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4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4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4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4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4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4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4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4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4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4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4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4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4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4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4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4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4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4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4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4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4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4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4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4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4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4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4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4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4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4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4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4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4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4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4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4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4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4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4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4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4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4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4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4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4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4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4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4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4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4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4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4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4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4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4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4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4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4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4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4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4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4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4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4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4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4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4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4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4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4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4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4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4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4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4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4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4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4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4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4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4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4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4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4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4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4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4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4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4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4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4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4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4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4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4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4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4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4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4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4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4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4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4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4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4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4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4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4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4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4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4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4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4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4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4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4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4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4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4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4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4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4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4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4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4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4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4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4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4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4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4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4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4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4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4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4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4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4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4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4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4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4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4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4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4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4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4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4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4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4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4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4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4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4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4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4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4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4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4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4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4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4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4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14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14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14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1:25" ht="14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1:25" ht="14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  <row r="1008" spans="1:25" ht="14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</row>
    <row r="1009" spans="1:25" ht="14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</row>
    <row r="1010" spans="1:25" ht="14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</row>
    <row r="1011" spans="1:25" ht="14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</row>
    <row r="1012" spans="1:25" ht="14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</row>
    <row r="1013" spans="1:25" ht="14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</row>
    <row r="1014" spans="1:25" ht="14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</row>
  </sheetData>
  <mergeCells count="16">
    <mergeCell ref="A14:F14"/>
    <mergeCell ref="A17:F17"/>
    <mergeCell ref="A35:F35"/>
    <mergeCell ref="A39:G39"/>
    <mergeCell ref="A18:F18"/>
    <mergeCell ref="A20:F20"/>
    <mergeCell ref="A21:F21"/>
    <mergeCell ref="A25:F25"/>
    <mergeCell ref="A26:F26"/>
    <mergeCell ref="A31:F31"/>
    <mergeCell ref="A32:F32"/>
    <mergeCell ref="A3:F3"/>
    <mergeCell ref="A6:F6"/>
    <mergeCell ref="A10:F10"/>
    <mergeCell ref="A11:F11"/>
    <mergeCell ref="A13:F13"/>
  </mergeCells>
  <hyperlinks>
    <hyperlink ref="D15" r:id="rId1" location="tutorials" xr:uid="{00000000-0004-0000-0000-000000000000}"/>
    <hyperlink ref="D37" r:id="rId2" xr:uid="{00000000-0004-0000-0000-000001000000}"/>
  </hyperlink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2020-12-14T00:58:49Z</dcterms:created>
  <dcterms:modified xsi:type="dcterms:W3CDTF">2020-12-14T00:58:49Z</dcterms:modified>
</cp:coreProperties>
</file>